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AllCustomers 04" sheetId="1" r:id="rId1"/>
    <sheet name="AllCustomers 05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<sst xmlns="http://schemas.openxmlformats.org/spreadsheetml/2006/main" count="150" uniqueCount="46">
  <si>
    <t>BANGOR HYDRO ELECTRIC COMPANY - Large Standard Offer Group</t>
  </si>
  <si>
    <t>Billing Determinants by Rate Class &amp; Voltage Level, All Customers</t>
  </si>
  <si>
    <t>Class</t>
  </si>
  <si>
    <t>Total PP-TOU</t>
  </si>
  <si>
    <t>Total PP-TOU, voltage discount</t>
  </si>
  <si>
    <t>Total Large Commercial Load</t>
  </si>
  <si>
    <t>BHE TOU Periods</t>
  </si>
  <si>
    <t xml:space="preserve">   weekdays</t>
  </si>
  <si>
    <t xml:space="preserve">   weekends/holidays</t>
  </si>
  <si>
    <t>Voltage</t>
  </si>
  <si>
    <t>Primary</t>
  </si>
  <si>
    <t>Subtransmission</t>
  </si>
  <si>
    <t>Transmission</t>
  </si>
  <si>
    <t>Peak Hours</t>
  </si>
  <si>
    <t>Shoulder Hours</t>
  </si>
  <si>
    <t>Off-Peak Hours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</si>
  <si>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</si>
  <si>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</si>
  <si>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</si>
  <si>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</si>
  <si>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</si>
  <si>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</si>
  <si>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</si>
  <si>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</si>
  <si>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HE 8-12, 17-20</t>
  </si>
  <si>
    <t>HE 13 - 16</t>
  </si>
  <si>
    <t>HE 1 - 7, 21 - 24</t>
  </si>
  <si>
    <t>--</t>
  </si>
  <si>
    <t>HE 8 - 20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</si>
  <si>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</si>
  <si>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</si>
  <si>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</si>
  <si>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</si>
  <si>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</si>
  <si>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</si>
  <si>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</si>
  <si>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</si>
  <si>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</si>
  <si>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</si>
  <si>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</si>
  <si>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</si>
  <si>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Total 04</t>
  </si>
  <si>
    <t>Jan-05</t>
  </si>
  <si>
    <t>Feb-05</t>
  </si>
  <si>
    <t>Mar-05</t>
  </si>
  <si>
    <t>Apr-05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</si>
</sst>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mmm\-yy"/>
    <numFmt numFmtId="167" formatCode="0.00%"/>
    <numFmt numFmtId="168" formatCode="0.0%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6" fontId="4" fillId="0" borderId="1" xfId="0" applyNumberFormat="1" applyFont="1" applyAlignment="1">
      <alignment/>
    </xf>
    <xf numFmtId="164" fontId="4" fillId="0" borderId="1" xfId="0" applyNumberFormat="1" applyFont="1" applyAlignment="1">
      <alignment horizontal="center"/>
    </xf>
    <xf numFmtId="166" fontId="4" fillId="0" borderId="1" xfId="0" applyNumberFormat="1" applyFont="1" applyAlignment="1">
      <alignment horizontal="left"/>
    </xf>
    <xf numFmtId="164" fontId="4" fillId="0" borderId="1" xfId="0" applyNumberFormat="1" applyFont="1" applyAlignment="1">
      <alignment/>
    </xf>
    <xf numFmtId="167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/>
    </xf>
    <xf numFmtId="165" fontId="4" fillId="0" borderId="1" xfId="0" applyNumberFormat="1" applyFont="1" applyAlignment="1">
      <alignment/>
    </xf>
    <xf numFmtId="165" fontId="4" fillId="0" borderId="1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6" fontId="4" fillId="0" borderId="1" xfId="0" applyNumberFormat="1" applyFont="1" applyAlignment="1">
      <alignment/>
    </xf>
    <xf numFmtId="164" fontId="4" fillId="0" borderId="1" xfId="0" applyNumberFormat="1" applyFont="1" applyAlignment="1">
      <alignment horizontal="center"/>
    </xf>
    <xf numFmtId="166" fontId="4" fillId="0" borderId="1" xfId="0" applyNumberFormat="1" applyFont="1" applyAlignment="1">
      <alignment horizontal="left"/>
    </xf>
    <xf numFmtId="164" fontId="4" fillId="0" borderId="1" xfId="0" applyNumberFormat="1" applyFont="1" applyAlignment="1">
      <alignment/>
    </xf>
    <xf numFmtId="165" fontId="4" fillId="0" borderId="1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left"/>
    </xf>
    <xf numFmtId="165" fontId="4" fillId="0" borderId="1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defaultGridColor="0" zoomScale="87" zoomScaleNormal="87" colorId="22" workbookViewId="0" topLeftCell="O19">
      <pane topLeftCell="A35" activePane="topLeft" state="split"/>
      <selection pane="topLeft" activeCell="Q48" sqref="Q48"/>
    </sheetView>
  </sheetViews>
  <sheetFormatPr defaultColWidth="8.88671875" defaultRowHeight="15"/>
  <cols>
    <col min="1" max="4" width="9.6640625" style="3" customWidth="1"/>
    <col min="5" max="16" width="8.6640625" style="3" customWidth="1"/>
    <col min="17" max="17" width="9.6640625" style="3" customWidth="1"/>
    <col min="18" max="18" width="2.6640625" style="3" customWidth="1"/>
    <col min="19" max="21" width="8.6640625" style="3" customWidth="1"/>
    <col min="22" max="252" width="9.6640625" style="3" customWidth="1"/>
    <col min="253" max="256" width="9.6640625" style="1" customWidth="1"/>
  </cols>
  <sheetData>
    <row r="1" spans="1:21" ht="13.5">
      <c r="A1" s="2" t="s">
        <v>0</v>
      </c>
      <c r="B1" s="2"/>
      <c r="Q1" s="4"/>
      <c r="R1" s="4"/>
      <c r="S1" s="4"/>
      <c r="T1" s="4"/>
      <c r="U1" s="4"/>
    </row>
    <row r="2" spans="2:21" ht="13.5">
      <c r="B2" s="2"/>
      <c r="Q2" s="4"/>
      <c r="R2" s="4"/>
      <c r="S2" s="4"/>
      <c r="T2" s="4"/>
      <c r="U2" s="4"/>
    </row>
    <row r="3" spans="1:21" ht="13.5">
      <c r="A3" s="5" t="s">
        <v>1</v>
      </c>
      <c r="B3" s="5"/>
      <c r="C3" s="5"/>
      <c r="D3" s="5"/>
      <c r="E3" s="5"/>
      <c r="F3" s="6"/>
      <c r="Q3" s="4"/>
      <c r="R3" s="4"/>
      <c r="S3" s="4"/>
      <c r="T3" s="4"/>
      <c r="U3" s="4"/>
    </row>
    <row r="4" spans="1:21" ht="13.5">
      <c r="A4" s="2"/>
      <c r="B4" s="2"/>
      <c r="Q4" s="4"/>
      <c r="R4" s="4"/>
      <c r="S4" s="4"/>
      <c r="T4" s="4"/>
      <c r="U4" s="4"/>
    </row>
    <row r="5" spans="1:21" ht="13.5">
      <c r="A5" s="7" t="s">
        <v>2</v>
      </c>
      <c r="B5" s="8" t="s">
        <v>9</v>
      </c>
      <c r="D5" s="7"/>
      <c r="E5" s="9" t="s">
        <v>29</v>
      </c>
      <c r="F5" s="9" t="s">
        <v>30</v>
      </c>
      <c r="G5" s="9" t="s">
        <v>31</v>
      </c>
      <c r="H5" s="10" t="s">
        <v>32</v>
      </c>
      <c r="I5" s="10" t="s">
        <v>33</v>
      </c>
      <c r="J5" s="10" t="s">
        <v>34</v>
      </c>
      <c r="K5" s="10" t="s">
        <v>35</v>
      </c>
      <c r="L5" s="10" t="s">
        <v>36</v>
      </c>
      <c r="M5" s="10" t="s">
        <v>37</v>
      </c>
      <c r="N5" s="9" t="s">
        <v>38</v>
      </c>
      <c r="O5" s="9" t="s">
        <v>39</v>
      </c>
      <c r="P5" s="9" t="s">
        <v>40</v>
      </c>
      <c r="Q5" s="9" t="s">
        <v>41</v>
      </c>
      <c r="T5" s="10"/>
      <c r="U5" s="10"/>
    </row>
    <row r="6" spans="1:21" ht="13.5">
      <c r="A6" s="11"/>
      <c r="B6" s="12"/>
      <c r="C6" s="13"/>
      <c r="D6" s="11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T6" s="4"/>
      <c r="U6" s="4"/>
    </row>
    <row r="7" spans="1:21" ht="13.5">
      <c r="A7" s="3" t="s">
        <v>3</v>
      </c>
      <c r="T7" s="4"/>
      <c r="U7" s="4"/>
    </row>
    <row r="8" spans="2:21" ht="13.5">
      <c r="B8" s="3" t="s">
        <v>10</v>
      </c>
      <c r="D8" s="4" t="s">
        <v>16</v>
      </c>
      <c r="E8" s="3">
        <v>23</v>
      </c>
      <c r="F8" s="3">
        <v>23</v>
      </c>
      <c r="G8" s="3">
        <v>23</v>
      </c>
      <c r="H8" s="3">
        <v>23</v>
      </c>
      <c r="I8" s="3">
        <v>23</v>
      </c>
      <c r="J8" s="3">
        <v>23</v>
      </c>
      <c r="K8" s="3">
        <v>23</v>
      </c>
      <c r="L8" s="3">
        <v>23</v>
      </c>
      <c r="M8" s="3">
        <v>23</v>
      </c>
      <c r="N8" s="3">
        <v>23</v>
      </c>
      <c r="O8" s="3">
        <v>23</v>
      </c>
      <c r="P8" s="3">
        <v>23</v>
      </c>
      <c r="Q8" s="4">
        <f>SUM(E8:P8)/12</f>
        <v>23</v>
      </c>
      <c r="T8" s="4"/>
      <c r="U8" s="4"/>
    </row>
    <row r="9" spans="4:21" ht="13.5">
      <c r="D9" s="4" t="s">
        <v>17</v>
      </c>
      <c r="E9" s="4">
        <v>12939821</v>
      </c>
      <c r="F9" s="4">
        <v>12215757</v>
      </c>
      <c r="G9" s="4">
        <v>12951217</v>
      </c>
      <c r="H9" s="4">
        <v>12496920</v>
      </c>
      <c r="I9" s="4">
        <v>12312095</v>
      </c>
      <c r="J9" s="4">
        <v>13018288</v>
      </c>
      <c r="K9" s="4">
        <v>13524469</v>
      </c>
      <c r="L9" s="4">
        <v>15491278</v>
      </c>
      <c r="M9" s="4">
        <v>14104389</v>
      </c>
      <c r="N9" s="4">
        <v>13423146</v>
      </c>
      <c r="O9" s="4">
        <v>12688397</v>
      </c>
      <c r="P9" s="4">
        <v>12945262</v>
      </c>
      <c r="Q9" s="4">
        <f>SUM(E9:P9)</f>
        <v>158111039</v>
      </c>
      <c r="S9" s="15">
        <f>Q9/Q$41</f>
        <v>0.4359602518147881</v>
      </c>
      <c r="T9" s="4"/>
      <c r="U9" s="4"/>
    </row>
    <row r="10" spans="4:21" ht="13.5">
      <c r="D10" s="4" t="s">
        <v>18</v>
      </c>
      <c r="E10" s="4">
        <v>3645683</v>
      </c>
      <c r="F10" s="4">
        <v>3489257</v>
      </c>
      <c r="G10" s="4">
        <v>4096901</v>
      </c>
      <c r="H10" s="4">
        <v>3777113</v>
      </c>
      <c r="I10" s="4">
        <v>3491841</v>
      </c>
      <c r="J10" s="4">
        <v>4102542</v>
      </c>
      <c r="K10" s="4">
        <v>4091475</v>
      </c>
      <c r="L10" s="4">
        <v>4769421</v>
      </c>
      <c r="M10" s="4">
        <v>4224223</v>
      </c>
      <c r="N10" s="4">
        <v>3726155</v>
      </c>
      <c r="O10" s="4">
        <v>3655306</v>
      </c>
      <c r="P10" s="4">
        <v>4059413</v>
      </c>
      <c r="Q10" s="4">
        <f>SUM(E10:P10)</f>
        <v>47129330</v>
      </c>
      <c r="T10" s="4"/>
      <c r="U10" s="4"/>
    </row>
    <row r="11" spans="4:21" ht="13.5">
      <c r="D11" s="4" t="s">
        <v>19</v>
      </c>
      <c r="E11" s="4">
        <v>3890094</v>
      </c>
      <c r="F11" s="4">
        <v>3602973</v>
      </c>
      <c r="G11" s="4">
        <v>3449641</v>
      </c>
      <c r="H11" s="4">
        <v>3528018</v>
      </c>
      <c r="I11" s="4">
        <v>3735480</v>
      </c>
      <c r="J11" s="4">
        <v>3597496</v>
      </c>
      <c r="K11" s="4">
        <v>3873872</v>
      </c>
      <c r="L11" s="4">
        <v>4449063</v>
      </c>
      <c r="M11" s="4">
        <v>4107404</v>
      </c>
      <c r="N11" s="4">
        <v>4144017</v>
      </c>
      <c r="O11" s="4">
        <v>3764037</v>
      </c>
      <c r="P11" s="4">
        <v>3456636</v>
      </c>
      <c r="Q11" s="4">
        <f>SUM(E11:P11)</f>
        <v>45598731</v>
      </c>
      <c r="T11" s="4"/>
      <c r="U11" s="4"/>
    </row>
    <row r="12" spans="4:21" ht="13.5">
      <c r="D12" s="4" t="s">
        <v>20</v>
      </c>
      <c r="E12" s="4">
        <v>5404044</v>
      </c>
      <c r="F12" s="4">
        <v>5123527</v>
      </c>
      <c r="G12" s="4">
        <v>5404675</v>
      </c>
      <c r="H12" s="4">
        <v>5191789</v>
      </c>
      <c r="I12" s="4">
        <v>5084774</v>
      </c>
      <c r="J12" s="4">
        <v>5318250</v>
      </c>
      <c r="K12" s="4">
        <v>5559122</v>
      </c>
      <c r="L12" s="4">
        <v>6272794</v>
      </c>
      <c r="M12" s="4">
        <v>5772762</v>
      </c>
      <c r="N12" s="4">
        <v>5552974</v>
      </c>
      <c r="O12" s="4">
        <v>5269054</v>
      </c>
      <c r="P12" s="4">
        <v>5429213</v>
      </c>
      <c r="Q12" s="4">
        <f>SUM(E12:P12)</f>
        <v>65382978</v>
      </c>
      <c r="T12" s="4"/>
      <c r="U12" s="4"/>
    </row>
    <row r="13" spans="4:21" ht="13.5">
      <c r="D13" s="4" t="s">
        <v>21</v>
      </c>
      <c r="E13" s="4">
        <v>24837</v>
      </c>
      <c r="F13" s="4">
        <v>24548</v>
      </c>
      <c r="G13" s="4">
        <v>24495</v>
      </c>
      <c r="H13" s="4">
        <v>25627</v>
      </c>
      <c r="I13" s="4">
        <v>25940</v>
      </c>
      <c r="J13" s="4">
        <v>27720</v>
      </c>
      <c r="K13" s="4">
        <v>27281</v>
      </c>
      <c r="L13" s="4">
        <v>30888</v>
      </c>
      <c r="M13" s="4">
        <v>30028</v>
      </c>
      <c r="N13" s="4">
        <v>26557</v>
      </c>
      <c r="O13" s="4">
        <v>25649</v>
      </c>
      <c r="P13" s="4">
        <v>25968</v>
      </c>
      <c r="Q13" s="4">
        <f>SUM(E13:P13)</f>
        <v>319538</v>
      </c>
      <c r="T13" s="4"/>
      <c r="U13" s="4"/>
    </row>
    <row r="14" spans="4:21" ht="13.5">
      <c r="D14" s="4" t="s">
        <v>22</v>
      </c>
      <c r="E14" s="4">
        <v>24345</v>
      </c>
      <c r="F14" s="4">
        <v>24234</v>
      </c>
      <c r="G14" s="4">
        <v>24305</v>
      </c>
      <c r="H14" s="4">
        <v>25581</v>
      </c>
      <c r="I14" s="4">
        <v>26260</v>
      </c>
      <c r="J14" s="4">
        <v>27666</v>
      </c>
      <c r="K14" s="4">
        <v>27495</v>
      </c>
      <c r="L14" s="4">
        <v>30915</v>
      </c>
      <c r="M14" s="4">
        <v>29869</v>
      </c>
      <c r="N14" s="4">
        <v>26708</v>
      </c>
      <c r="O14" s="4">
        <v>25867</v>
      </c>
      <c r="P14" s="4">
        <v>25593</v>
      </c>
      <c r="Q14" s="4">
        <f>SUM(E14:P14)</f>
        <v>318838</v>
      </c>
      <c r="T14" s="4"/>
      <c r="U14" s="4"/>
    </row>
    <row r="15" spans="4:21" ht="13.5">
      <c r="D15" s="3" t="s">
        <v>23</v>
      </c>
      <c r="E15" s="4">
        <v>22546</v>
      </c>
      <c r="F15" s="4">
        <v>22218</v>
      </c>
      <c r="G15" s="4">
        <v>22235</v>
      </c>
      <c r="H15" s="4">
        <v>22807</v>
      </c>
      <c r="I15" s="4">
        <v>22854</v>
      </c>
      <c r="J15" s="4">
        <v>23572</v>
      </c>
      <c r="K15" s="4">
        <v>24157</v>
      </c>
      <c r="L15" s="4">
        <v>27947</v>
      </c>
      <c r="M15" s="4">
        <v>27683</v>
      </c>
      <c r="N15" s="4">
        <v>26876</v>
      </c>
      <c r="O15" s="4">
        <v>22747</v>
      </c>
      <c r="P15" s="4">
        <v>22010</v>
      </c>
      <c r="Q15" s="4">
        <f>SUM(E15:P15)</f>
        <v>287652</v>
      </c>
      <c r="T15" s="4"/>
      <c r="U15" s="4"/>
    </row>
    <row r="16" spans="5:21" ht="13.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T16" s="4"/>
      <c r="U16" s="4"/>
    </row>
    <row r="17" spans="1:21" ht="13.5">
      <c r="A17" s="3" t="s">
        <v>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T17" s="4"/>
      <c r="U17" s="4"/>
    </row>
    <row r="18" spans="2:21" ht="13.5">
      <c r="B18" s="3" t="s">
        <v>11</v>
      </c>
      <c r="D18" s="4" t="s">
        <v>16</v>
      </c>
      <c r="E18" s="3">
        <v>7</v>
      </c>
      <c r="F18" s="3">
        <v>7</v>
      </c>
      <c r="G18" s="3">
        <v>7</v>
      </c>
      <c r="H18" s="3">
        <v>7</v>
      </c>
      <c r="I18" s="3">
        <v>7</v>
      </c>
      <c r="J18" s="3">
        <v>7</v>
      </c>
      <c r="K18" s="3">
        <v>7</v>
      </c>
      <c r="L18" s="3">
        <v>7</v>
      </c>
      <c r="M18" s="3">
        <v>7</v>
      </c>
      <c r="N18" s="3">
        <v>7</v>
      </c>
      <c r="O18" s="3">
        <v>7</v>
      </c>
      <c r="P18" s="3">
        <v>7</v>
      </c>
      <c r="Q18" s="4">
        <f>SUM(E18:P18)/12</f>
        <v>7</v>
      </c>
      <c r="T18" s="4"/>
      <c r="U18" s="4"/>
    </row>
    <row r="19" spans="4:21" ht="13.5">
      <c r="D19" s="4" t="s">
        <v>17</v>
      </c>
      <c r="E19" s="4">
        <v>13343212</v>
      </c>
      <c r="F19" s="4">
        <v>7784601</v>
      </c>
      <c r="G19" s="4">
        <v>7787054</v>
      </c>
      <c r="H19" s="4">
        <v>8922384</v>
      </c>
      <c r="I19" s="4">
        <v>9379166</v>
      </c>
      <c r="J19" s="4">
        <v>19349872</v>
      </c>
      <c r="K19" s="4">
        <v>19430546</v>
      </c>
      <c r="L19" s="4">
        <v>19581760</v>
      </c>
      <c r="M19" s="4">
        <v>17137599</v>
      </c>
      <c r="N19" s="4">
        <v>19595358</v>
      </c>
      <c r="O19" s="4">
        <v>21817083</v>
      </c>
      <c r="P19" s="4">
        <v>16289368</v>
      </c>
      <c r="Q19" s="4">
        <f>SUM(E19:P19)</f>
        <v>180418003</v>
      </c>
      <c r="S19" s="15">
        <f>Q19/Q$41</f>
        <v>0.49746734015074806</v>
      </c>
      <c r="T19" s="4"/>
      <c r="U19" s="4"/>
    </row>
    <row r="20" spans="4:21" ht="13.5">
      <c r="D20" s="4" t="s">
        <v>18</v>
      </c>
      <c r="E20" s="4">
        <v>3318318</v>
      </c>
      <c r="F20" s="4">
        <v>1972326</v>
      </c>
      <c r="G20" s="4">
        <v>2257641</v>
      </c>
      <c r="H20" s="4">
        <v>2393701</v>
      </c>
      <c r="I20" s="4">
        <v>2359554</v>
      </c>
      <c r="J20" s="4">
        <v>5155095</v>
      </c>
      <c r="K20" s="4">
        <v>5010496</v>
      </c>
      <c r="L20" s="4">
        <v>5063593</v>
      </c>
      <c r="M20" s="4">
        <v>4521364</v>
      </c>
      <c r="N20" s="4">
        <v>4742046</v>
      </c>
      <c r="O20" s="4">
        <v>4874404</v>
      </c>
      <c r="P20" s="4">
        <v>4315816</v>
      </c>
      <c r="Q20" s="4">
        <f>SUM(E20:P20)</f>
        <v>45984354</v>
      </c>
      <c r="T20" s="4"/>
      <c r="U20" s="4"/>
    </row>
    <row r="21" spans="4:21" ht="13.5">
      <c r="D21" s="4" t="s">
        <v>19</v>
      </c>
      <c r="E21" s="4">
        <v>3955900</v>
      </c>
      <c r="F21" s="4">
        <v>2330341</v>
      </c>
      <c r="G21" s="4">
        <v>2072066</v>
      </c>
      <c r="H21" s="4">
        <v>2538572</v>
      </c>
      <c r="I21" s="4">
        <v>2651518</v>
      </c>
      <c r="J21" s="4">
        <v>4880109</v>
      </c>
      <c r="K21" s="4">
        <v>5354224</v>
      </c>
      <c r="L21" s="4">
        <v>5673830</v>
      </c>
      <c r="M21" s="4">
        <v>4824081</v>
      </c>
      <c r="N21" s="4">
        <v>5752820</v>
      </c>
      <c r="O21" s="4">
        <v>5879869</v>
      </c>
      <c r="P21" s="4">
        <v>4231214</v>
      </c>
      <c r="Q21" s="4">
        <f>SUM(E21:P21)</f>
        <v>50144544</v>
      </c>
      <c r="T21" s="4"/>
      <c r="U21" s="4"/>
    </row>
    <row r="22" spans="4:21" ht="13.5">
      <c r="D22" s="4" t="s">
        <v>20</v>
      </c>
      <c r="E22" s="4">
        <v>6068994</v>
      </c>
      <c r="F22" s="4">
        <v>3481934</v>
      </c>
      <c r="G22" s="4">
        <v>3457347</v>
      </c>
      <c r="H22" s="4">
        <v>3990111</v>
      </c>
      <c r="I22" s="4">
        <v>4368094</v>
      </c>
      <c r="J22" s="4">
        <v>9314668</v>
      </c>
      <c r="K22" s="4">
        <v>9065826</v>
      </c>
      <c r="L22" s="4">
        <v>8844337</v>
      </c>
      <c r="M22" s="4">
        <v>7792154</v>
      </c>
      <c r="N22" s="4">
        <v>9100492</v>
      </c>
      <c r="O22" s="4">
        <v>11062810</v>
      </c>
      <c r="P22" s="4">
        <v>7742338</v>
      </c>
      <c r="Q22" s="4">
        <f>SUM(E22:P22)</f>
        <v>84289105</v>
      </c>
      <c r="T22" s="4"/>
      <c r="U22" s="4"/>
    </row>
    <row r="23" spans="4:21" ht="13.5">
      <c r="D23" s="4" t="s">
        <v>21</v>
      </c>
      <c r="E23" s="4">
        <v>31634</v>
      </c>
      <c r="F23" s="4">
        <v>17113</v>
      </c>
      <c r="G23" s="4">
        <v>16133</v>
      </c>
      <c r="H23" s="4">
        <v>19759.6</v>
      </c>
      <c r="I23" s="4">
        <v>48268</v>
      </c>
      <c r="J23" s="4">
        <v>61794</v>
      </c>
      <c r="K23" s="4">
        <v>45912</v>
      </c>
      <c r="L23" s="4">
        <v>40156</v>
      </c>
      <c r="M23" s="4">
        <v>38940</v>
      </c>
      <c r="N23" s="4">
        <v>51110</v>
      </c>
      <c r="O23" s="4">
        <v>57717</v>
      </c>
      <c r="P23" s="4">
        <v>41527</v>
      </c>
      <c r="Q23" s="4">
        <f>SUM(E23:P23)</f>
        <v>470063.6</v>
      </c>
      <c r="T23" s="4"/>
      <c r="U23" s="4"/>
    </row>
    <row r="24" spans="4:21" ht="13.5">
      <c r="D24" s="4" t="s">
        <v>22</v>
      </c>
      <c r="E24" s="4">
        <v>23187</v>
      </c>
      <c r="F24" s="4">
        <v>17646</v>
      </c>
      <c r="G24" s="4">
        <v>13846</v>
      </c>
      <c r="H24" s="4">
        <v>17434</v>
      </c>
      <c r="I24" s="4">
        <v>37843</v>
      </c>
      <c r="J24" s="4">
        <v>52037</v>
      </c>
      <c r="K24" s="4">
        <v>43375</v>
      </c>
      <c r="L24" s="4">
        <v>32794</v>
      </c>
      <c r="M24" s="4">
        <v>33040</v>
      </c>
      <c r="N24" s="4">
        <v>43494</v>
      </c>
      <c r="O24" s="4">
        <v>48772</v>
      </c>
      <c r="P24" s="4">
        <v>35637</v>
      </c>
      <c r="Q24" s="4">
        <f>SUM(E24:P24)</f>
        <v>399105</v>
      </c>
      <c r="T24" s="4"/>
      <c r="U24" s="4"/>
    </row>
    <row r="25" spans="4:21" ht="13.5">
      <c r="D25" s="3" t="s">
        <v>23</v>
      </c>
      <c r="E25" s="4">
        <v>26430</v>
      </c>
      <c r="F25" s="4">
        <v>16218</v>
      </c>
      <c r="G25" s="4">
        <v>14487</v>
      </c>
      <c r="H25" s="4">
        <v>18391</v>
      </c>
      <c r="I25" s="4">
        <v>50868</v>
      </c>
      <c r="J25" s="4">
        <v>62041</v>
      </c>
      <c r="K25" s="4">
        <v>63615</v>
      </c>
      <c r="L25" s="4">
        <v>47404</v>
      </c>
      <c r="M25" s="4">
        <v>43003</v>
      </c>
      <c r="N25" s="4">
        <v>49800</v>
      </c>
      <c r="O25" s="4">
        <v>59193</v>
      </c>
      <c r="P25" s="4">
        <v>50670</v>
      </c>
      <c r="Q25" s="4">
        <f>SUM(E25:P25)</f>
        <v>502120</v>
      </c>
      <c r="T25" s="4"/>
      <c r="U25" s="4"/>
    </row>
    <row r="26" spans="5:21" ht="13.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T26" s="4"/>
      <c r="U26" s="4"/>
    </row>
    <row r="27" spans="1:21" ht="13.5">
      <c r="A27" s="3" t="s">
        <v>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T27" s="4"/>
      <c r="U27" s="4"/>
    </row>
    <row r="28" spans="2:21" ht="13.5">
      <c r="B28" s="3" t="s">
        <v>12</v>
      </c>
      <c r="D28" s="4" t="s">
        <v>16</v>
      </c>
      <c r="E28" s="3">
        <v>6</v>
      </c>
      <c r="F28" s="3">
        <v>6</v>
      </c>
      <c r="G28" s="3">
        <v>6</v>
      </c>
      <c r="H28" s="3">
        <v>6</v>
      </c>
      <c r="I28" s="3">
        <v>6</v>
      </c>
      <c r="J28" s="3">
        <v>6</v>
      </c>
      <c r="K28" s="3">
        <v>6</v>
      </c>
      <c r="L28" s="3">
        <v>6</v>
      </c>
      <c r="M28" s="3">
        <v>6</v>
      </c>
      <c r="N28" s="3">
        <v>7</v>
      </c>
      <c r="O28" s="3">
        <v>7</v>
      </c>
      <c r="P28" s="3">
        <v>7</v>
      </c>
      <c r="Q28" s="4">
        <f>SUM(E28:P28)/12</f>
        <v>6.25</v>
      </c>
      <c r="T28" s="4"/>
      <c r="U28" s="4"/>
    </row>
    <row r="29" spans="4:21" ht="13.5">
      <c r="D29" s="4" t="s">
        <v>17</v>
      </c>
      <c r="E29" s="4">
        <v>1583900</v>
      </c>
      <c r="F29" s="4">
        <v>1221000</v>
      </c>
      <c r="G29" s="4">
        <v>1150900</v>
      </c>
      <c r="H29" s="4">
        <v>1152900</v>
      </c>
      <c r="I29" s="4">
        <v>2490600</v>
      </c>
      <c r="J29" s="4">
        <v>2772433</v>
      </c>
      <c r="K29" s="4">
        <v>2772906</v>
      </c>
      <c r="L29" s="4">
        <v>2048167</v>
      </c>
      <c r="M29" s="4">
        <v>2350629</v>
      </c>
      <c r="N29" s="4">
        <v>2072277</v>
      </c>
      <c r="O29" s="4">
        <v>1895026</v>
      </c>
      <c r="P29" s="4">
        <v>2633281</v>
      </c>
      <c r="Q29" s="4">
        <f>SUM(E29:P29)</f>
        <v>24144019</v>
      </c>
      <c r="S29" s="15">
        <f>Q29/Q$41</f>
        <v>0.06657240803446386</v>
      </c>
      <c r="T29" s="4"/>
      <c r="U29" s="4"/>
    </row>
    <row r="30" spans="4:21" ht="13.5">
      <c r="D30" s="4" t="s">
        <v>18</v>
      </c>
      <c r="E30" s="4">
        <v>202900</v>
      </c>
      <c r="F30" s="4">
        <v>105000</v>
      </c>
      <c r="G30" s="4">
        <v>93300</v>
      </c>
      <c r="H30" s="4">
        <v>84000</v>
      </c>
      <c r="I30" s="4">
        <v>477725</v>
      </c>
      <c r="J30" s="4">
        <v>544274</v>
      </c>
      <c r="K30" s="4">
        <v>585449</v>
      </c>
      <c r="L30" s="4">
        <v>296075</v>
      </c>
      <c r="M30" s="4">
        <v>627171</v>
      </c>
      <c r="N30" s="4">
        <v>517732</v>
      </c>
      <c r="O30" s="4">
        <v>461137</v>
      </c>
      <c r="P30" s="4">
        <v>657571</v>
      </c>
      <c r="Q30" s="4">
        <f>SUM(E30:P30)</f>
        <v>4652334</v>
      </c>
      <c r="T30" s="4"/>
      <c r="U30" s="4"/>
    </row>
    <row r="31" spans="4:21" ht="13.5">
      <c r="D31" s="4" t="s">
        <v>19</v>
      </c>
      <c r="E31" s="4">
        <v>283100</v>
      </c>
      <c r="F31" s="4">
        <v>162000</v>
      </c>
      <c r="G31" s="4">
        <v>122000</v>
      </c>
      <c r="H31" s="4">
        <v>155100</v>
      </c>
      <c r="I31" s="4">
        <v>551037</v>
      </c>
      <c r="J31" s="4">
        <v>527975</v>
      </c>
      <c r="K31" s="4">
        <v>660215</v>
      </c>
      <c r="L31" s="4">
        <v>828671</v>
      </c>
      <c r="M31" s="4">
        <v>609724</v>
      </c>
      <c r="N31" s="4">
        <v>575978</v>
      </c>
      <c r="O31" s="4">
        <v>535526</v>
      </c>
      <c r="P31" s="4">
        <v>678512</v>
      </c>
      <c r="Q31" s="4">
        <f>SUM(E31:P31)</f>
        <v>5689838</v>
      </c>
      <c r="T31" s="4"/>
      <c r="U31" s="4"/>
    </row>
    <row r="32" spans="4:21" ht="13.5">
      <c r="D32" s="4" t="s">
        <v>20</v>
      </c>
      <c r="E32" s="4">
        <v>1097900</v>
      </c>
      <c r="F32" s="4">
        <v>954000</v>
      </c>
      <c r="G32" s="4">
        <v>935600</v>
      </c>
      <c r="H32" s="4">
        <v>913800</v>
      </c>
      <c r="I32" s="4">
        <v>1461838</v>
      </c>
      <c r="J32" s="4">
        <v>1700184</v>
      </c>
      <c r="K32" s="4">
        <v>1527242</v>
      </c>
      <c r="L32" s="4">
        <v>923421</v>
      </c>
      <c r="M32" s="4">
        <v>1113734</v>
      </c>
      <c r="N32" s="4">
        <v>978567</v>
      </c>
      <c r="O32" s="4">
        <v>898363</v>
      </c>
      <c r="P32" s="4">
        <v>1297198</v>
      </c>
      <c r="Q32" s="4">
        <f>SUM(E32:P32)</f>
        <v>13801847</v>
      </c>
      <c r="T32" s="4"/>
      <c r="U32" s="4"/>
    </row>
    <row r="33" spans="4:21" ht="13.5">
      <c r="D33" s="4" t="s">
        <v>21</v>
      </c>
      <c r="E33" s="4">
        <v>11982</v>
      </c>
      <c r="F33" s="4">
        <v>4717</v>
      </c>
      <c r="G33" s="4">
        <v>3737</v>
      </c>
      <c r="H33" s="4">
        <v>2460</v>
      </c>
      <c r="I33" s="4">
        <v>11194</v>
      </c>
      <c r="J33" s="4">
        <v>7131</v>
      </c>
      <c r="K33" s="4">
        <v>13698</v>
      </c>
      <c r="L33" s="4">
        <v>11722</v>
      </c>
      <c r="M33" s="4">
        <v>8715</v>
      </c>
      <c r="N33" s="4">
        <v>5719</v>
      </c>
      <c r="O33" s="4">
        <v>4856</v>
      </c>
      <c r="P33" s="4">
        <v>5359</v>
      </c>
      <c r="Q33" s="4">
        <f>SUM(E33:P33)</f>
        <v>91290</v>
      </c>
      <c r="T33" s="4"/>
      <c r="U33" s="4"/>
    </row>
    <row r="34" spans="4:21" ht="13.5">
      <c r="D34" s="4" t="s">
        <v>22</v>
      </c>
      <c r="E34" s="4">
        <v>12533</v>
      </c>
      <c r="F34" s="4">
        <v>8198</v>
      </c>
      <c r="G34" s="4">
        <v>7459</v>
      </c>
      <c r="H34" s="4">
        <v>9917</v>
      </c>
      <c r="I34" s="4">
        <v>12930</v>
      </c>
      <c r="J34" s="4">
        <v>13455</v>
      </c>
      <c r="K34" s="4">
        <v>13615</v>
      </c>
      <c r="L34" s="4">
        <v>9525</v>
      </c>
      <c r="M34" s="4">
        <v>8687</v>
      </c>
      <c r="N34" s="4">
        <v>9703</v>
      </c>
      <c r="O34" s="4">
        <v>7507</v>
      </c>
      <c r="P34" s="4">
        <v>5737</v>
      </c>
      <c r="Q34" s="4">
        <f>SUM(E34:P34)</f>
        <v>119266</v>
      </c>
      <c r="T34" s="4"/>
      <c r="U34" s="4"/>
    </row>
    <row r="35" spans="4:21" ht="13.5">
      <c r="D35" s="3" t="s">
        <v>23</v>
      </c>
      <c r="E35" s="4">
        <v>9469</v>
      </c>
      <c r="F35" s="4">
        <v>8440</v>
      </c>
      <c r="G35" s="4">
        <v>13268</v>
      </c>
      <c r="H35" s="4">
        <v>10524</v>
      </c>
      <c r="I35" s="4">
        <v>13468</v>
      </c>
      <c r="J35" s="4">
        <v>13429</v>
      </c>
      <c r="K35" s="4">
        <v>13661</v>
      </c>
      <c r="L35" s="4">
        <v>9062</v>
      </c>
      <c r="M35" s="4">
        <v>14068</v>
      </c>
      <c r="N35" s="4">
        <v>17349</v>
      </c>
      <c r="O35" s="4">
        <v>15452</v>
      </c>
      <c r="P35" s="4">
        <v>13318</v>
      </c>
      <c r="Q35" s="4">
        <f>SUM(E35:P35)</f>
        <v>151508</v>
      </c>
      <c r="T35" s="4"/>
      <c r="U35" s="4"/>
    </row>
    <row r="36" ht="13.5">
      <c r="Q36" s="4"/>
    </row>
    <row r="37" spans="1:17" ht="13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21" ht="13.5">
      <c r="A38" s="3" t="s">
        <v>5</v>
      </c>
      <c r="B38" s="8"/>
      <c r="C38" s="16"/>
      <c r="E38" s="9" t="s">
        <v>29</v>
      </c>
      <c r="F38" s="9" t="s">
        <v>30</v>
      </c>
      <c r="G38" s="9" t="s">
        <v>31</v>
      </c>
      <c r="H38" s="9" t="s">
        <v>32</v>
      </c>
      <c r="I38" s="9" t="s">
        <v>33</v>
      </c>
      <c r="J38" s="9" t="s">
        <v>34</v>
      </c>
      <c r="K38" s="9" t="s">
        <v>35</v>
      </c>
      <c r="L38" s="9" t="s">
        <v>36</v>
      </c>
      <c r="M38" s="9" t="s">
        <v>37</v>
      </c>
      <c r="N38" s="9" t="s">
        <v>38</v>
      </c>
      <c r="O38" s="9" t="s">
        <v>39</v>
      </c>
      <c r="P38" s="9" t="s">
        <v>40</v>
      </c>
      <c r="Q38" s="9" t="s">
        <v>41</v>
      </c>
      <c r="T38" s="9"/>
      <c r="U38" s="9"/>
    </row>
    <row r="39" spans="1:21" ht="13.5">
      <c r="A39" s="7"/>
      <c r="B39" s="8"/>
      <c r="C39" s="17"/>
      <c r="D39" s="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T39" s="9"/>
      <c r="U39" s="9"/>
    </row>
    <row r="40" spans="1:21" ht="13.5">
      <c r="A40" s="4"/>
      <c r="B40" s="18"/>
      <c r="C40" s="19"/>
      <c r="D40" s="4" t="s">
        <v>16</v>
      </c>
      <c r="E40" s="4">
        <f>+E8+E18+E28</f>
        <v>36</v>
      </c>
      <c r="F40" s="4">
        <f>+F8+F18+F28</f>
        <v>36</v>
      </c>
      <c r="G40" s="4">
        <f>+G8+G18+G28</f>
        <v>36</v>
      </c>
      <c r="H40" s="4">
        <f>+H8+H18+H28</f>
        <v>36</v>
      </c>
      <c r="I40" s="4">
        <f>+I8+I18+I28</f>
        <v>36</v>
      </c>
      <c r="J40" s="4">
        <f>+J8+J18+J28</f>
        <v>36</v>
      </c>
      <c r="K40" s="4">
        <f>+K8+K18+K28</f>
        <v>36</v>
      </c>
      <c r="L40" s="4">
        <f>+L8+L18+L28</f>
        <v>36</v>
      </c>
      <c r="M40" s="4">
        <f>+M8+M18+M28</f>
        <v>36</v>
      </c>
      <c r="N40" s="4">
        <f>+N8+N18+N28</f>
        <v>37</v>
      </c>
      <c r="O40" s="4">
        <f>+O8+O18+O28</f>
        <v>37</v>
      </c>
      <c r="P40" s="4">
        <f>+P8+P18+P28</f>
        <v>37</v>
      </c>
      <c r="Q40" s="4">
        <f>SUM(E40:P40)/12</f>
        <v>36.25</v>
      </c>
      <c r="T40" s="4"/>
      <c r="U40" s="4"/>
    </row>
    <row r="41" spans="1:21" ht="13.5">
      <c r="A41" s="4"/>
      <c r="B41" s="18"/>
      <c r="C41" s="19"/>
      <c r="D41" s="4" t="s">
        <v>17</v>
      </c>
      <c r="E41" s="4">
        <f>+E9+E19+E29</f>
        <v>27866933</v>
      </c>
      <c r="F41" s="4">
        <f>+F9+F19+F29</f>
        <v>21221358</v>
      </c>
      <c r="G41" s="4">
        <f>+G9+G19+G29</f>
        <v>21889171</v>
      </c>
      <c r="H41" s="4">
        <f>+H9+H19+H29</f>
        <v>22572204</v>
      </c>
      <c r="I41" s="4">
        <f>+I9+I19+I29</f>
        <v>24181861</v>
      </c>
      <c r="J41" s="4">
        <f>+J9+J19+J29</f>
        <v>35140593</v>
      </c>
      <c r="K41" s="4">
        <f>+K9+K19+K29</f>
        <v>35727921</v>
      </c>
      <c r="L41" s="4">
        <f>+L9+L19+L29</f>
        <v>37121205</v>
      </c>
      <c r="M41" s="4">
        <f>+M9+M19+M29</f>
        <v>33592617</v>
      </c>
      <c r="N41" s="4">
        <f>+N9+N19+N29</f>
        <v>35090781</v>
      </c>
      <c r="O41" s="4">
        <f>+O9+O19+O29</f>
        <v>36400506</v>
      </c>
      <c r="P41" s="4">
        <f>+P9+P19+P29</f>
        <v>31867911</v>
      </c>
      <c r="Q41" s="4">
        <f>SUM(E41:P41)</f>
        <v>362673061</v>
      </c>
      <c r="S41" s="20">
        <f>SUM(S9:S29)</f>
        <v>1</v>
      </c>
      <c r="T41" s="4"/>
      <c r="U41" s="4"/>
    </row>
    <row r="42" spans="1:21" ht="13.5">
      <c r="A42" s="4"/>
      <c r="B42" s="18"/>
      <c r="C42" s="19"/>
      <c r="D42" s="4" t="s">
        <v>18</v>
      </c>
      <c r="E42" s="4">
        <f>+E10+E20+E30</f>
        <v>7166901</v>
      </c>
      <c r="F42" s="4">
        <f>+F10+F20+F30</f>
        <v>5566583</v>
      </c>
      <c r="G42" s="4">
        <f>+G10+G20+G30</f>
        <v>6447842</v>
      </c>
      <c r="H42" s="4">
        <f>+H10+H20+H30</f>
        <v>6254814</v>
      </c>
      <c r="I42" s="4">
        <f>+I10+I20+I30</f>
        <v>6329120</v>
      </c>
      <c r="J42" s="4">
        <f>+J10+J20+J30</f>
        <v>9801911</v>
      </c>
      <c r="K42" s="4">
        <f>+K10+K20+K30</f>
        <v>9687420</v>
      </c>
      <c r="L42" s="4">
        <f>+L10+L20+L30</f>
        <v>10129089</v>
      </c>
      <c r="M42" s="4">
        <f>+M10+M20+M30</f>
        <v>9372758</v>
      </c>
      <c r="N42" s="4">
        <f>+N10+N20+N30</f>
        <v>8985933</v>
      </c>
      <c r="O42" s="4">
        <f>+O10+O20+O30</f>
        <v>8990847</v>
      </c>
      <c r="P42" s="4">
        <f>+P10+P20+P30</f>
        <v>9032800</v>
      </c>
      <c r="Q42" s="4">
        <f>SUM(E42:P42)</f>
        <v>97766018</v>
      </c>
      <c r="T42" s="4"/>
      <c r="U42" s="4"/>
    </row>
    <row r="43" spans="1:21" ht="13.5">
      <c r="A43" s="4"/>
      <c r="B43" s="18"/>
      <c r="C43" s="19"/>
      <c r="D43" s="4" t="s">
        <v>19</v>
      </c>
      <c r="E43" s="4">
        <f>+E11+E21+E31</f>
        <v>8129094</v>
      </c>
      <c r="F43" s="4">
        <f>+F11+F21+F31</f>
        <v>6095314</v>
      </c>
      <c r="G43" s="4">
        <f>+G11+G21+G31</f>
        <v>5643707</v>
      </c>
      <c r="H43" s="4">
        <f>+H11+H21+H31</f>
        <v>6221690</v>
      </c>
      <c r="I43" s="4">
        <f>+I11+I21+I31</f>
        <v>6938035</v>
      </c>
      <c r="J43" s="4">
        <f>+J11+J21+J31</f>
        <v>9005580</v>
      </c>
      <c r="K43" s="4">
        <f>+K11+K21+K31</f>
        <v>9888311</v>
      </c>
      <c r="L43" s="4">
        <f>+L11+L21+L31</f>
        <v>10951564</v>
      </c>
      <c r="M43" s="4">
        <f>+M11+M21+M31</f>
        <v>9541209</v>
      </c>
      <c r="N43" s="4">
        <f>+N11+N21+N31</f>
        <v>10472815</v>
      </c>
      <c r="O43" s="4">
        <f>+O11+O21+O31</f>
        <v>10179432</v>
      </c>
      <c r="P43" s="4">
        <f>+P11+P21+P31</f>
        <v>8366362</v>
      </c>
      <c r="Q43" s="4">
        <f>SUM(E43:P43)</f>
        <v>101433113</v>
      </c>
      <c r="T43" s="4"/>
      <c r="U43" s="4"/>
    </row>
    <row r="44" spans="1:21" ht="13.5">
      <c r="A44" s="4"/>
      <c r="B44" s="18"/>
      <c r="C44" s="19"/>
      <c r="D44" s="4" t="s">
        <v>20</v>
      </c>
      <c r="E44" s="4">
        <f>+E12+E22+E32</f>
        <v>12570938</v>
      </c>
      <c r="F44" s="4">
        <f>+F12+F22+F32</f>
        <v>9559461</v>
      </c>
      <c r="G44" s="4">
        <f>+G12+G22+G32</f>
        <v>9797622</v>
      </c>
      <c r="H44" s="4">
        <f>+H12+H22+H32</f>
        <v>10095700</v>
      </c>
      <c r="I44" s="4">
        <f>+I12+I22+I32</f>
        <v>10914706</v>
      </c>
      <c r="J44" s="4">
        <f>+J12+J22+J32</f>
        <v>16333102</v>
      </c>
      <c r="K44" s="4">
        <f>+K12+K22+K32</f>
        <v>16152190</v>
      </c>
      <c r="L44" s="4">
        <f>+L12+L22+L32</f>
        <v>16040552</v>
      </c>
      <c r="M44" s="4">
        <f>+M12+M22+M32</f>
        <v>14678650</v>
      </c>
      <c r="N44" s="4">
        <f>+N12+N22+N32</f>
        <v>15632033</v>
      </c>
      <c r="O44" s="4">
        <f>+O12+O22+O32</f>
        <v>17230227</v>
      </c>
      <c r="P44" s="4">
        <f>+P12+P22+P32</f>
        <v>14468749</v>
      </c>
      <c r="Q44" s="4">
        <f>SUM(E44:P44)</f>
        <v>163473930</v>
      </c>
      <c r="T44" s="4"/>
      <c r="U44" s="4"/>
    </row>
    <row r="45" spans="1:21" ht="13.5">
      <c r="A45" s="4"/>
      <c r="B45" s="18"/>
      <c r="C45" s="19"/>
      <c r="D45" s="4" t="s">
        <v>21</v>
      </c>
      <c r="E45" s="4">
        <f>+E13+E23+E33</f>
        <v>68453</v>
      </c>
      <c r="F45" s="4">
        <f>+F13+F23+F33</f>
        <v>46378</v>
      </c>
      <c r="G45" s="4">
        <f>+G13+G23+G33</f>
        <v>44365</v>
      </c>
      <c r="H45" s="4">
        <f>+H13+H23+H33</f>
        <v>47846.6</v>
      </c>
      <c r="I45" s="4">
        <f>+I13+I23+I33</f>
        <v>85402</v>
      </c>
      <c r="J45" s="4">
        <f>+J13+J23+J33</f>
        <v>96645</v>
      </c>
      <c r="K45" s="4">
        <f>+K13+K23+K33</f>
        <v>86891</v>
      </c>
      <c r="L45" s="4">
        <f>+L13+L23+L33</f>
        <v>82766</v>
      </c>
      <c r="M45" s="4">
        <f>+M13+M23+M33</f>
        <v>77683</v>
      </c>
      <c r="N45" s="4">
        <f>+N13+N23+N33</f>
        <v>83386</v>
      </c>
      <c r="O45" s="4">
        <f>+O13+O23+O33</f>
        <v>88222</v>
      </c>
      <c r="P45" s="4">
        <f>+P13+P23+P33</f>
        <v>72854</v>
      </c>
      <c r="Q45" s="4">
        <f>SUM(E45:P45)</f>
        <v>880891.6</v>
      </c>
      <c r="T45" s="4"/>
      <c r="U45" s="4"/>
    </row>
    <row r="46" spans="1:21" ht="13.5">
      <c r="A46" s="4"/>
      <c r="B46" s="18"/>
      <c r="C46" s="19"/>
      <c r="D46" s="4" t="s">
        <v>22</v>
      </c>
      <c r="E46" s="4">
        <f>+E14+E24+E34</f>
        <v>60065</v>
      </c>
      <c r="F46" s="4">
        <f>+F14+F24+F34</f>
        <v>50078</v>
      </c>
      <c r="G46" s="4">
        <f>+G14+G24+G34</f>
        <v>45610</v>
      </c>
      <c r="H46" s="4">
        <f>+H14+H24+H34</f>
        <v>52932</v>
      </c>
      <c r="I46" s="4">
        <f>+I14+I24+I34</f>
        <v>77033</v>
      </c>
      <c r="J46" s="4">
        <f>+J14+J24+J34</f>
        <v>93158</v>
      </c>
      <c r="K46" s="4">
        <f>+K14+K24+K34</f>
        <v>84485</v>
      </c>
      <c r="L46" s="4">
        <f>+L14+L24+L34</f>
        <v>73234</v>
      </c>
      <c r="M46" s="4">
        <f>+M14+M24+M34</f>
        <v>71596</v>
      </c>
      <c r="N46" s="4">
        <f>+N14+N24+N34</f>
        <v>79905</v>
      </c>
      <c r="O46" s="4">
        <f>+O14+O24+O34</f>
        <v>82146</v>
      </c>
      <c r="P46" s="4">
        <f>+P14+P24+P34</f>
        <v>66967</v>
      </c>
      <c r="Q46" s="4">
        <f>SUM(E46:P46)</f>
        <v>837209</v>
      </c>
      <c r="T46" s="4"/>
      <c r="U46" s="4"/>
    </row>
    <row r="47" spans="1:21" ht="13.5">
      <c r="A47" s="4"/>
      <c r="B47" s="18"/>
      <c r="C47" s="19"/>
      <c r="D47" s="3" t="s">
        <v>23</v>
      </c>
      <c r="E47" s="4">
        <f>+E15+E25+E35</f>
        <v>58445</v>
      </c>
      <c r="F47" s="4">
        <f>+F15+F25+F35</f>
        <v>46876</v>
      </c>
      <c r="G47" s="4">
        <f>+G15+G25+G35</f>
        <v>49990</v>
      </c>
      <c r="H47" s="4">
        <f>+H15+H25+H35</f>
        <v>51722</v>
      </c>
      <c r="I47" s="4">
        <f>+I15+I25+I35</f>
        <v>87190</v>
      </c>
      <c r="J47" s="4">
        <f>+J15+J25+J35</f>
        <v>99042</v>
      </c>
      <c r="K47" s="4">
        <f>+K15+K25+K35</f>
        <v>101433</v>
      </c>
      <c r="L47" s="4">
        <f>+L15+L25+L35</f>
        <v>84413</v>
      </c>
      <c r="M47" s="4">
        <f>+M15+M25+M35</f>
        <v>84754</v>
      </c>
      <c r="N47" s="4">
        <f>+N15+N25+N35</f>
        <v>94025</v>
      </c>
      <c r="O47" s="4">
        <f>+O15+O25+O35</f>
        <v>97392</v>
      </c>
      <c r="P47" s="4">
        <f>+P15+P25+P35</f>
        <v>85998</v>
      </c>
      <c r="Q47" s="4">
        <f>SUM(E47:P47)</f>
        <v>941280</v>
      </c>
      <c r="T47" s="4"/>
      <c r="U47" s="4"/>
    </row>
    <row r="48" spans="1:4" ht="13.5">
      <c r="A48" s="4"/>
      <c r="B48" s="18"/>
      <c r="C48" s="19"/>
      <c r="D48" s="4"/>
    </row>
    <row r="49" spans="1:17" ht="13.5">
      <c r="A49" s="21"/>
      <c r="B49" s="14"/>
      <c r="C49" s="22"/>
      <c r="D49" s="2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4:21" ht="13.5">
      <c r="D50" s="8"/>
      <c r="F50" s="8"/>
      <c r="Q50" s="4"/>
      <c r="R50" s="4"/>
      <c r="S50" s="4"/>
      <c r="T50" s="4"/>
      <c r="U50" s="4"/>
    </row>
    <row r="51" spans="1:21" ht="13.5">
      <c r="A51" s="3" t="s">
        <v>6</v>
      </c>
      <c r="F51" s="8"/>
      <c r="Q51" s="4"/>
      <c r="R51" s="4"/>
      <c r="S51" s="4"/>
      <c r="T51" s="4"/>
      <c r="U51" s="4"/>
    </row>
    <row r="52" spans="17:21" ht="13.5">
      <c r="Q52" s="4"/>
      <c r="R52" s="4"/>
      <c r="S52" s="4"/>
      <c r="T52" s="4"/>
      <c r="U52" s="4"/>
    </row>
    <row r="53" spans="1:21" ht="13.5">
      <c r="A53" s="8" t="s">
        <v>7</v>
      </c>
      <c r="F53" s="8"/>
      <c r="Q53" s="4"/>
      <c r="R53" s="4"/>
      <c r="S53" s="4"/>
      <c r="T53" s="4"/>
      <c r="U53" s="4"/>
    </row>
    <row r="54" spans="2:21" ht="13.5">
      <c r="B54" s="3" t="s">
        <v>13</v>
      </c>
      <c r="D54" s="3" t="s">
        <v>24</v>
      </c>
      <c r="Q54" s="4"/>
      <c r="R54" s="4"/>
      <c r="S54" s="4"/>
      <c r="T54" s="4"/>
      <c r="U54" s="4"/>
    </row>
    <row r="55" spans="2:21" ht="13.5">
      <c r="B55" s="3" t="s">
        <v>14</v>
      </c>
      <c r="D55" s="3" t="s">
        <v>25</v>
      </c>
      <c r="Q55" s="4"/>
      <c r="R55" s="4"/>
      <c r="S55" s="4"/>
      <c r="T55" s="4"/>
      <c r="U55" s="4"/>
    </row>
    <row r="56" spans="2:21" ht="13.5">
      <c r="B56" s="3" t="s">
        <v>15</v>
      </c>
      <c r="D56" s="3" t="s">
        <v>26</v>
      </c>
      <c r="Q56" s="4"/>
      <c r="R56" s="4"/>
      <c r="S56" s="4"/>
      <c r="T56" s="4"/>
      <c r="U56" s="4"/>
    </row>
    <row r="57" spans="1:21" ht="13.5">
      <c r="A57" s="16" t="s">
        <v>8</v>
      </c>
      <c r="Q57" s="4"/>
      <c r="R57" s="4"/>
      <c r="S57" s="4"/>
      <c r="T57" s="4"/>
      <c r="U57" s="4"/>
    </row>
    <row r="58" spans="1:21" ht="13.5">
      <c r="A58" s="8"/>
      <c r="B58" s="3" t="s">
        <v>13</v>
      </c>
      <c r="D58" s="8" t="s">
        <v>27</v>
      </c>
      <c r="Q58" s="4"/>
      <c r="R58" s="4"/>
      <c r="S58" s="4"/>
      <c r="T58" s="4"/>
      <c r="U58" s="4"/>
    </row>
    <row r="59" spans="2:21" ht="13.5">
      <c r="B59" s="3" t="s">
        <v>14</v>
      </c>
      <c r="D59" s="3" t="s">
        <v>28</v>
      </c>
      <c r="Q59" s="4"/>
      <c r="R59" s="4"/>
      <c r="S59" s="4"/>
      <c r="T59" s="4"/>
      <c r="U59" s="4"/>
    </row>
    <row r="60" spans="2:21" ht="13.5">
      <c r="B60" s="3" t="s">
        <v>15</v>
      </c>
      <c r="D60" s="3" t="s">
        <v>26</v>
      </c>
      <c r="Q60" s="4"/>
      <c r="R60" s="4"/>
      <c r="S60" s="4"/>
      <c r="T60" s="4"/>
      <c r="U60" s="4"/>
    </row>
    <row r="61" spans="17:21" ht="13.5">
      <c r="Q61" s="4"/>
      <c r="R61" s="4"/>
      <c r="S61" s="4"/>
      <c r="T61" s="4"/>
      <c r="U61" s="4"/>
    </row>
    <row r="62" spans="1:21" ht="13.5">
      <c r="A62" s="4"/>
      <c r="C62" s="19"/>
      <c r="D62" s="4"/>
      <c r="Q62" s="4"/>
      <c r="R62" s="4"/>
      <c r="S62" s="4"/>
      <c r="T62" s="4"/>
      <c r="U62" s="4"/>
    </row>
    <row r="63" spans="17:21" ht="13.5">
      <c r="Q63" s="4"/>
      <c r="R63" s="4"/>
      <c r="S63" s="4"/>
      <c r="T63" s="4"/>
      <c r="U63" s="4"/>
    </row>
  </sheetData>
  <sheetProtection/>
  <printOptions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10"/>
  <sheetViews>
    <sheetView tabSelected="1" defaultGridColor="0" zoomScale="87" zoomScaleNormal="87" colorId="22" workbookViewId="0" topLeftCell="A35">
      <pane topLeftCell="A35" activePane="topLeft" state="split"/>
      <selection pane="topLeft" activeCell="G37" sqref="G37"/>
    </sheetView>
  </sheetViews>
  <sheetFormatPr defaultColWidth="8.88671875" defaultRowHeight="15"/>
  <cols>
    <col min="1" max="4" width="9.6640625" style="23" customWidth="1"/>
    <col min="5" max="13" width="8.6640625" style="23" customWidth="1"/>
    <col min="14" max="256" width="9.6640625" style="23" customWidth="1"/>
  </cols>
  <sheetData>
    <row r="1" spans="1:244" ht="13.5">
      <c r="A1" s="24" t="s">
        <v>0</v>
      </c>
      <c r="B1" s="24"/>
      <c r="C1" s="25"/>
      <c r="D1" s="25"/>
      <c r="E1" s="25"/>
      <c r="F1" s="25"/>
      <c r="G1" s="25"/>
      <c r="H1" s="26"/>
      <c r="I1" s="26"/>
      <c r="J1" s="26"/>
      <c r="K1" s="26"/>
      <c r="L1" s="26"/>
      <c r="M1" s="26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</row>
    <row r="2" spans="1:244" ht="13.5">
      <c r="A2" s="25"/>
      <c r="B2" s="24"/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</row>
    <row r="3" spans="1:244" ht="13.5">
      <c r="A3" s="27" t="s">
        <v>1</v>
      </c>
      <c r="B3" s="27"/>
      <c r="C3" s="27"/>
      <c r="D3" s="27"/>
      <c r="E3" s="28"/>
      <c r="F3" s="28"/>
      <c r="G3" s="25"/>
      <c r="H3" s="26"/>
      <c r="I3" s="26"/>
      <c r="J3" s="26"/>
      <c r="K3" s="26"/>
      <c r="L3" s="26"/>
      <c r="M3" s="26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</row>
    <row r="4" spans="1:244" ht="13.5">
      <c r="A4" s="24"/>
      <c r="B4" s="24"/>
      <c r="C4" s="25"/>
      <c r="D4" s="25"/>
      <c r="E4" s="25"/>
      <c r="F4" s="25"/>
      <c r="G4" s="25"/>
      <c r="H4" s="26"/>
      <c r="I4" s="26"/>
      <c r="J4" s="26"/>
      <c r="K4" s="26"/>
      <c r="L4" s="26"/>
      <c r="M4" s="26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</row>
    <row r="5" spans="1:244" ht="13.5">
      <c r="A5" s="29" t="s">
        <v>2</v>
      </c>
      <c r="B5" s="30" t="s">
        <v>9</v>
      </c>
      <c r="C5" s="25"/>
      <c r="D5" s="29"/>
      <c r="E5" s="31" t="s">
        <v>42</v>
      </c>
      <c r="F5" s="31" t="s">
        <v>43</v>
      </c>
      <c r="G5" s="31" t="s">
        <v>44</v>
      </c>
      <c r="H5" s="32" t="s">
        <v>45</v>
      </c>
      <c r="I5" s="32"/>
      <c r="J5" s="32"/>
      <c r="K5" s="32"/>
      <c r="L5" s="32"/>
      <c r="M5" s="32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</row>
    <row r="6" spans="1:244" ht="13.5">
      <c r="A6" s="33"/>
      <c r="B6" s="34"/>
      <c r="C6" s="35"/>
      <c r="D6" s="33"/>
      <c r="E6" s="36"/>
      <c r="F6" s="36"/>
      <c r="G6" s="36"/>
      <c r="H6" s="37"/>
      <c r="I6" s="26"/>
      <c r="J6" s="26"/>
      <c r="K6" s="26"/>
      <c r="L6" s="26"/>
      <c r="M6" s="26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</row>
    <row r="7" spans="1:244" ht="13.5">
      <c r="A7" s="25" t="s">
        <v>3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</row>
    <row r="8" spans="1:244" ht="13.5">
      <c r="A8" s="25"/>
      <c r="B8" s="25" t="s">
        <v>10</v>
      </c>
      <c r="C8" s="25"/>
      <c r="D8" s="26" t="s">
        <v>16</v>
      </c>
      <c r="E8" s="25">
        <v>23</v>
      </c>
      <c r="F8" s="25">
        <v>23</v>
      </c>
      <c r="G8" s="25">
        <v>23</v>
      </c>
      <c r="H8" s="26">
        <v>23</v>
      </c>
      <c r="I8" s="26"/>
      <c r="J8" s="26"/>
      <c r="K8" s="26"/>
      <c r="L8" s="26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</row>
    <row r="9" spans="1:244" ht="13.5">
      <c r="A9" s="25"/>
      <c r="B9" s="25"/>
      <c r="C9" s="25"/>
      <c r="D9" s="26" t="s">
        <v>17</v>
      </c>
      <c r="E9" s="26">
        <v>13323957</v>
      </c>
      <c r="F9" s="26">
        <v>12203605</v>
      </c>
      <c r="G9" s="26">
        <v>13249619</v>
      </c>
      <c r="H9" s="26">
        <v>12737414</v>
      </c>
      <c r="I9" s="26"/>
      <c r="J9" s="26"/>
      <c r="K9" s="26"/>
      <c r="L9" s="26"/>
      <c r="M9" s="26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</row>
    <row r="10" spans="1:244" ht="13.5">
      <c r="A10" s="25"/>
      <c r="B10" s="25"/>
      <c r="C10" s="25"/>
      <c r="D10" s="26" t="s">
        <v>18</v>
      </c>
      <c r="E10" s="26">
        <v>3727969</v>
      </c>
      <c r="F10" s="26">
        <v>3535932</v>
      </c>
      <c r="G10" s="26">
        <v>4163054</v>
      </c>
      <c r="H10" s="26">
        <v>3647436</v>
      </c>
      <c r="I10" s="26"/>
      <c r="J10" s="26"/>
      <c r="K10" s="26"/>
      <c r="L10" s="26"/>
      <c r="M10" s="26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</row>
    <row r="11" spans="1:244" ht="13.5">
      <c r="A11" s="25"/>
      <c r="B11" s="25"/>
      <c r="C11" s="25"/>
      <c r="D11" s="26" t="s">
        <v>19</v>
      </c>
      <c r="E11" s="26">
        <v>4004157</v>
      </c>
      <c r="F11" s="26">
        <v>3534415</v>
      </c>
      <c r="G11" s="26">
        <v>3511258</v>
      </c>
      <c r="H11" s="26">
        <v>3779370</v>
      </c>
      <c r="I11" s="26"/>
      <c r="J11" s="26"/>
      <c r="K11" s="26"/>
      <c r="L11" s="26"/>
      <c r="M11" s="2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</row>
    <row r="12" spans="1:244" ht="13.5">
      <c r="A12" s="25"/>
      <c r="B12" s="25"/>
      <c r="C12" s="25"/>
      <c r="D12" s="26" t="s">
        <v>20</v>
      </c>
      <c r="E12" s="26">
        <v>5591831</v>
      </c>
      <c r="F12" s="26">
        <v>5133258</v>
      </c>
      <c r="G12" s="26">
        <v>5575307</v>
      </c>
      <c r="H12" s="26">
        <v>5310608</v>
      </c>
      <c r="I12" s="26"/>
      <c r="J12" s="26"/>
      <c r="K12" s="26"/>
      <c r="L12" s="26"/>
      <c r="M12" s="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</row>
    <row r="13" spans="1:244" ht="13.5">
      <c r="A13" s="25"/>
      <c r="B13" s="25"/>
      <c r="C13" s="25"/>
      <c r="D13" s="26" t="s">
        <v>21</v>
      </c>
      <c r="E13" s="26">
        <v>25591</v>
      </c>
      <c r="F13" s="26">
        <v>25276</v>
      </c>
      <c r="G13" s="26">
        <v>25305</v>
      </c>
      <c r="H13" s="26">
        <v>26200</v>
      </c>
      <c r="I13" s="26"/>
      <c r="J13" s="26"/>
      <c r="K13" s="26"/>
      <c r="L13" s="26"/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</row>
    <row r="14" spans="1:244" ht="13.5">
      <c r="A14" s="25"/>
      <c r="B14" s="25"/>
      <c r="C14" s="25"/>
      <c r="D14" s="26" t="s">
        <v>22</v>
      </c>
      <c r="E14" s="26">
        <v>25318</v>
      </c>
      <c r="F14" s="26">
        <v>25353</v>
      </c>
      <c r="G14" s="26">
        <v>25138</v>
      </c>
      <c r="H14" s="26">
        <v>25789</v>
      </c>
      <c r="I14" s="26"/>
      <c r="J14" s="26"/>
      <c r="K14" s="26"/>
      <c r="L14" s="26"/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</row>
    <row r="15" spans="1:244" ht="13.5">
      <c r="A15" s="25"/>
      <c r="B15" s="25"/>
      <c r="C15" s="25"/>
      <c r="D15" s="25" t="s">
        <v>23</v>
      </c>
      <c r="E15" s="26">
        <v>23023</v>
      </c>
      <c r="F15" s="26">
        <v>22677</v>
      </c>
      <c r="G15" s="26">
        <v>22826</v>
      </c>
      <c r="H15" s="26">
        <v>22841</v>
      </c>
      <c r="I15" s="26"/>
      <c r="J15" s="26"/>
      <c r="K15" s="26"/>
      <c r="L15" s="26"/>
      <c r="M15" s="2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</row>
    <row r="16" spans="1:244" ht="13.5">
      <c r="A16" s="25"/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</row>
    <row r="17" spans="1:244" ht="13.5">
      <c r="A17" s="25" t="s">
        <v>4</v>
      </c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</row>
    <row r="18" spans="1:244" ht="13.5">
      <c r="A18" s="25"/>
      <c r="B18" s="25" t="s">
        <v>11</v>
      </c>
      <c r="C18" s="25"/>
      <c r="D18" s="26" t="s">
        <v>16</v>
      </c>
      <c r="E18" s="25">
        <v>7</v>
      </c>
      <c r="F18" s="25">
        <v>7</v>
      </c>
      <c r="G18" s="25">
        <v>7</v>
      </c>
      <c r="H18" s="26">
        <v>7</v>
      </c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</row>
    <row r="19" spans="1:244" ht="13.5">
      <c r="A19" s="25"/>
      <c r="B19" s="25"/>
      <c r="C19" s="25"/>
      <c r="D19" s="26" t="s">
        <v>17</v>
      </c>
      <c r="E19" s="26">
        <v>17044681</v>
      </c>
      <c r="F19" s="26">
        <v>16086361</v>
      </c>
      <c r="G19" s="26">
        <v>17828630</v>
      </c>
      <c r="H19" s="26">
        <v>21795570</v>
      </c>
      <c r="I19" s="26"/>
      <c r="J19" s="26"/>
      <c r="K19" s="26"/>
      <c r="L19" s="26"/>
      <c r="M19" s="2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</row>
    <row r="20" spans="1:244" ht="13.5">
      <c r="A20" s="25"/>
      <c r="B20" s="25"/>
      <c r="C20" s="25"/>
      <c r="D20" s="26" t="s">
        <v>18</v>
      </c>
      <c r="E20" s="26">
        <v>4416565</v>
      </c>
      <c r="F20" s="26">
        <v>4053270</v>
      </c>
      <c r="G20" s="26">
        <v>4942037</v>
      </c>
      <c r="H20" s="26">
        <v>5218975</v>
      </c>
      <c r="I20" s="26"/>
      <c r="J20" s="26"/>
      <c r="K20" s="26"/>
      <c r="L20" s="26"/>
      <c r="M20" s="2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</row>
    <row r="21" spans="1:244" ht="13.5">
      <c r="A21" s="25"/>
      <c r="B21" s="25"/>
      <c r="C21" s="25"/>
      <c r="D21" s="26" t="s">
        <v>19</v>
      </c>
      <c r="E21" s="26">
        <v>4824811</v>
      </c>
      <c r="F21" s="26">
        <v>4576624</v>
      </c>
      <c r="G21" s="26">
        <v>4633408</v>
      </c>
      <c r="H21" s="26">
        <v>5767808</v>
      </c>
      <c r="I21" s="26"/>
      <c r="J21" s="26"/>
      <c r="K21" s="26"/>
      <c r="L21" s="26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</row>
    <row r="22" spans="1:244" ht="13.5">
      <c r="A22" s="25"/>
      <c r="B22" s="25"/>
      <c r="C22" s="25"/>
      <c r="D22" s="26" t="s">
        <v>20</v>
      </c>
      <c r="E22" s="26">
        <v>7803305</v>
      </c>
      <c r="F22" s="26">
        <v>7456467</v>
      </c>
      <c r="G22" s="26">
        <v>8253185</v>
      </c>
      <c r="H22" s="26">
        <v>10808787</v>
      </c>
      <c r="I22" s="26"/>
      <c r="J22" s="26"/>
      <c r="K22" s="26"/>
      <c r="L22" s="26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</row>
    <row r="23" spans="1:244" ht="13.5">
      <c r="A23" s="25"/>
      <c r="B23" s="25"/>
      <c r="C23" s="25"/>
      <c r="D23" s="26" t="s">
        <v>21</v>
      </c>
      <c r="E23" s="26">
        <v>30630</v>
      </c>
      <c r="F23" s="26">
        <v>30727</v>
      </c>
      <c r="G23" s="26">
        <v>61789</v>
      </c>
      <c r="H23" s="26">
        <v>49741</v>
      </c>
      <c r="I23" s="26"/>
      <c r="J23" s="26"/>
      <c r="K23" s="26"/>
      <c r="L23" s="26"/>
      <c r="M23" s="26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</row>
    <row r="24" spans="1:244" ht="13.5">
      <c r="A24" s="25"/>
      <c r="B24" s="25"/>
      <c r="C24" s="25"/>
      <c r="D24" s="26" t="s">
        <v>22</v>
      </c>
      <c r="E24" s="26">
        <v>30264</v>
      </c>
      <c r="F24" s="26">
        <v>33174</v>
      </c>
      <c r="G24" s="26">
        <v>42281</v>
      </c>
      <c r="H24" s="26">
        <v>47168</v>
      </c>
      <c r="I24" s="26"/>
      <c r="J24" s="26"/>
      <c r="K24" s="26"/>
      <c r="L24" s="26"/>
      <c r="M24" s="26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</row>
    <row r="25" spans="1:244" ht="13.5">
      <c r="A25" s="25"/>
      <c r="B25" s="25"/>
      <c r="C25" s="25"/>
      <c r="D25" s="25" t="s">
        <v>23</v>
      </c>
      <c r="E25" s="26">
        <v>31326</v>
      </c>
      <c r="F25" s="26">
        <v>35821</v>
      </c>
      <c r="G25" s="26">
        <v>61101</v>
      </c>
      <c r="H25" s="26">
        <v>51500</v>
      </c>
      <c r="I25" s="26"/>
      <c r="J25" s="26"/>
      <c r="K25" s="26"/>
      <c r="L25" s="26"/>
      <c r="M25" s="26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</row>
    <row r="26" spans="1:244" ht="13.5">
      <c r="A26" s="25"/>
      <c r="B26" s="25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</row>
    <row r="27" spans="1:244" ht="13.5">
      <c r="A27" s="25" t="s">
        <v>4</v>
      </c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</row>
    <row r="28" spans="1:244" ht="13.5">
      <c r="A28" s="25"/>
      <c r="B28" s="25" t="s">
        <v>12</v>
      </c>
      <c r="C28" s="25"/>
      <c r="D28" s="26" t="s">
        <v>16</v>
      </c>
      <c r="E28" s="25">
        <v>7</v>
      </c>
      <c r="F28" s="25">
        <v>7</v>
      </c>
      <c r="G28" s="25">
        <v>7</v>
      </c>
      <c r="H28" s="26">
        <v>7</v>
      </c>
      <c r="I28" s="26"/>
      <c r="J28" s="26"/>
      <c r="K28" s="26"/>
      <c r="L28" s="26"/>
      <c r="M28" s="26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</row>
    <row r="29" spans="1:244" ht="13.5">
      <c r="A29" s="25"/>
      <c r="B29" s="25"/>
      <c r="C29" s="25"/>
      <c r="D29" s="26" t="s">
        <v>17</v>
      </c>
      <c r="E29" s="26">
        <v>2826587</v>
      </c>
      <c r="F29" s="26">
        <v>2127669</v>
      </c>
      <c r="G29" s="26">
        <v>785100</v>
      </c>
      <c r="H29" s="26">
        <v>1992666</v>
      </c>
      <c r="I29" s="26"/>
      <c r="J29" s="26"/>
      <c r="K29" s="26"/>
      <c r="L29" s="26"/>
      <c r="M29" s="26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</row>
    <row r="30" spans="1:244" ht="13.5">
      <c r="A30" s="25"/>
      <c r="B30" s="25"/>
      <c r="C30" s="25"/>
      <c r="D30" s="26" t="s">
        <v>18</v>
      </c>
      <c r="E30" s="26">
        <v>594430</v>
      </c>
      <c r="F30" s="26">
        <v>486521</v>
      </c>
      <c r="G30" s="26">
        <v>204800</v>
      </c>
      <c r="H30" s="26">
        <v>474930</v>
      </c>
      <c r="I30" s="26"/>
      <c r="J30" s="26"/>
      <c r="K30" s="26"/>
      <c r="L30" s="26"/>
      <c r="M30" s="26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</row>
    <row r="31" spans="1:244" ht="13.5">
      <c r="A31" s="25"/>
      <c r="B31" s="25"/>
      <c r="C31" s="25"/>
      <c r="D31" s="26" t="s">
        <v>19</v>
      </c>
      <c r="E31" s="26">
        <v>815953</v>
      </c>
      <c r="F31" s="26">
        <v>567155</v>
      </c>
      <c r="G31" s="26">
        <v>197900</v>
      </c>
      <c r="H31" s="26">
        <v>548826</v>
      </c>
      <c r="I31" s="26"/>
      <c r="J31" s="26"/>
      <c r="K31" s="26"/>
      <c r="L31" s="26"/>
      <c r="M31" s="26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</row>
    <row r="32" spans="1:244" ht="13.5">
      <c r="A32" s="25"/>
      <c r="B32" s="25"/>
      <c r="C32" s="25"/>
      <c r="D32" s="26" t="s">
        <v>20</v>
      </c>
      <c r="E32" s="26">
        <v>1416204</v>
      </c>
      <c r="F32" s="26">
        <v>1073993</v>
      </c>
      <c r="G32" s="26">
        <v>382400</v>
      </c>
      <c r="H32" s="26">
        <v>968910</v>
      </c>
      <c r="I32" s="26"/>
      <c r="J32" s="26"/>
      <c r="K32" s="26"/>
      <c r="L32" s="26"/>
      <c r="M32" s="26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</row>
    <row r="33" spans="1:244" ht="13.5">
      <c r="A33" s="25"/>
      <c r="B33" s="25"/>
      <c r="C33" s="25"/>
      <c r="D33" s="26" t="s">
        <v>21</v>
      </c>
      <c r="E33" s="26">
        <v>6740</v>
      </c>
      <c r="F33" s="26">
        <v>9197</v>
      </c>
      <c r="G33" s="26">
        <v>8771</v>
      </c>
      <c r="H33" s="26">
        <v>9367</v>
      </c>
      <c r="I33" s="26"/>
      <c r="J33" s="26"/>
      <c r="K33" s="26"/>
      <c r="L33" s="26"/>
      <c r="M33" s="26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</row>
    <row r="34" spans="1:244" ht="13.5">
      <c r="A34" s="25"/>
      <c r="B34" s="25"/>
      <c r="C34" s="25"/>
      <c r="D34" s="26" t="s">
        <v>22</v>
      </c>
      <c r="E34" s="26">
        <v>9787</v>
      </c>
      <c r="F34" s="26">
        <v>12260</v>
      </c>
      <c r="G34" s="26">
        <v>4528</v>
      </c>
      <c r="H34" s="26">
        <v>8626</v>
      </c>
      <c r="I34" s="26"/>
      <c r="J34" s="26"/>
      <c r="K34" s="26"/>
      <c r="L34" s="26"/>
      <c r="M34" s="26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</row>
    <row r="35" spans="1:244" ht="13.5">
      <c r="A35" s="25"/>
      <c r="B35" s="25"/>
      <c r="C35" s="25"/>
      <c r="D35" s="25" t="s">
        <v>23</v>
      </c>
      <c r="E35" s="26">
        <v>13824</v>
      </c>
      <c r="F35" s="26">
        <v>16675</v>
      </c>
      <c r="G35" s="26">
        <v>9976</v>
      </c>
      <c r="H35" s="26">
        <v>16894</v>
      </c>
      <c r="I35" s="26"/>
      <c r="J35" s="26"/>
      <c r="K35" s="26"/>
      <c r="L35" s="26"/>
      <c r="M35" s="26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</row>
    <row r="36" spans="1:244" ht="13.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</row>
    <row r="37" spans="1:244" ht="13.5">
      <c r="A37" s="36"/>
      <c r="B37" s="36"/>
      <c r="C37" s="36"/>
      <c r="D37" s="36"/>
      <c r="E37" s="36"/>
      <c r="F37" s="36"/>
      <c r="G37" s="36"/>
      <c r="H37" s="3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</row>
    <row r="38" spans="1:244" ht="13.5">
      <c r="A38" s="25" t="s">
        <v>5</v>
      </c>
      <c r="B38" s="30"/>
      <c r="C38" s="38"/>
      <c r="D38" s="25"/>
      <c r="E38" s="31" t="s">
        <v>42</v>
      </c>
      <c r="F38" s="31" t="s">
        <v>43</v>
      </c>
      <c r="G38" s="31" t="s">
        <v>44</v>
      </c>
      <c r="H38" s="31" t="s">
        <v>45</v>
      </c>
      <c r="I38" s="31"/>
      <c r="J38" s="31"/>
      <c r="K38" s="31"/>
      <c r="L38" s="31"/>
      <c r="M38" s="31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</row>
    <row r="39" spans="1:244" ht="13.5">
      <c r="A39" s="29"/>
      <c r="B39" s="30"/>
      <c r="C39" s="39"/>
      <c r="D39" s="29"/>
      <c r="E39" s="31"/>
      <c r="F39" s="31"/>
      <c r="G39" s="31"/>
      <c r="H39" s="31"/>
      <c r="I39" s="31"/>
      <c r="J39" s="31"/>
      <c r="K39" s="31"/>
      <c r="L39" s="31"/>
      <c r="M39" s="3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</row>
    <row r="40" spans="1:244" ht="13.5">
      <c r="A40" s="26"/>
      <c r="B40" s="40"/>
      <c r="C40" s="41"/>
      <c r="D40" s="26" t="s">
        <v>16</v>
      </c>
      <c r="E40" s="26">
        <f>+E8+E18+E28</f>
        <v>37</v>
      </c>
      <c r="F40" s="26">
        <f>+F8+F18+F28</f>
        <v>37</v>
      </c>
      <c r="G40" s="26">
        <f>+G8+G18+G28</f>
        <v>37</v>
      </c>
      <c r="H40" s="26">
        <f>+H8+H18+H28</f>
        <v>37</v>
      </c>
      <c r="I40" s="26"/>
      <c r="J40" s="26"/>
      <c r="K40" s="26"/>
      <c r="L40" s="26"/>
      <c r="M40" s="26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</row>
    <row r="41" spans="1:244" ht="13.5">
      <c r="A41" s="26"/>
      <c r="B41" s="40"/>
      <c r="C41" s="41"/>
      <c r="D41" s="26" t="s">
        <v>17</v>
      </c>
      <c r="E41" s="26">
        <f>+E9+E19+E29</f>
        <v>33195225</v>
      </c>
      <c r="F41" s="26">
        <f>+F9+F19+F29</f>
        <v>30417635</v>
      </c>
      <c r="G41" s="26">
        <f>+G9+G19+G29</f>
        <v>31863349</v>
      </c>
      <c r="H41" s="26">
        <f>+H9+H19+H29</f>
        <v>36525650</v>
      </c>
      <c r="I41" s="26"/>
      <c r="J41" s="26"/>
      <c r="K41" s="26"/>
      <c r="L41" s="26"/>
      <c r="M41" s="26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</row>
    <row r="42" spans="1:244" ht="13.5">
      <c r="A42" s="26"/>
      <c r="B42" s="40"/>
      <c r="C42" s="41"/>
      <c r="D42" s="26" t="s">
        <v>18</v>
      </c>
      <c r="E42" s="26">
        <f>+E10+E20+E30</f>
        <v>8738964</v>
      </c>
      <c r="F42" s="26">
        <f>+F10+F20+F30</f>
        <v>8075723</v>
      </c>
      <c r="G42" s="26">
        <f>+G10+G20+G30</f>
        <v>9309891</v>
      </c>
      <c r="H42" s="26">
        <f>+H10+H20+H30</f>
        <v>9341341</v>
      </c>
      <c r="I42" s="26"/>
      <c r="J42" s="26"/>
      <c r="K42" s="26"/>
      <c r="L42" s="26"/>
      <c r="M42" s="26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</row>
    <row r="43" spans="1:244" ht="13.5">
      <c r="A43" s="26"/>
      <c r="B43" s="40"/>
      <c r="C43" s="41"/>
      <c r="D43" s="26" t="s">
        <v>19</v>
      </c>
      <c r="E43" s="26">
        <f>+E11+E21+E31</f>
        <v>9644921</v>
      </c>
      <c r="F43" s="26">
        <f>+F11+F21+F31</f>
        <v>8678194</v>
      </c>
      <c r="G43" s="26">
        <f>+G11+G21+G31</f>
        <v>8342566</v>
      </c>
      <c r="H43" s="26">
        <f>+H11+H21+H31</f>
        <v>10096004</v>
      </c>
      <c r="I43" s="26"/>
      <c r="J43" s="26"/>
      <c r="K43" s="26"/>
      <c r="L43" s="26"/>
      <c r="M43" s="26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</row>
    <row r="44" spans="1:244" ht="13.5">
      <c r="A44" s="26"/>
      <c r="B44" s="40"/>
      <c r="C44" s="41"/>
      <c r="D44" s="26" t="s">
        <v>20</v>
      </c>
      <c r="E44" s="26">
        <f>+E12+E22+E32</f>
        <v>14811340</v>
      </c>
      <c r="F44" s="26">
        <f>+F12+F22+F32</f>
        <v>13663718</v>
      </c>
      <c r="G44" s="26">
        <f>+G12+G22+G32</f>
        <v>14210892</v>
      </c>
      <c r="H44" s="26">
        <f>+H12+H22+H32</f>
        <v>17088305</v>
      </c>
      <c r="I44" s="26"/>
      <c r="J44" s="26"/>
      <c r="K44" s="26"/>
      <c r="L44" s="26"/>
      <c r="M44" s="26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</row>
    <row r="45" spans="1:244" ht="13.5">
      <c r="A45" s="26"/>
      <c r="B45" s="40"/>
      <c r="C45" s="41"/>
      <c r="D45" s="26" t="s">
        <v>21</v>
      </c>
      <c r="E45" s="26">
        <f>+E13+E23+E33</f>
        <v>62961</v>
      </c>
      <c r="F45" s="26">
        <f>+F13+F23+F33</f>
        <v>65200</v>
      </c>
      <c r="G45" s="26">
        <f>+G13+G23+G33</f>
        <v>95865</v>
      </c>
      <c r="H45" s="26">
        <f>+H13+H23+H33</f>
        <v>85308</v>
      </c>
      <c r="I45" s="26"/>
      <c r="J45" s="26"/>
      <c r="K45" s="26"/>
      <c r="L45" s="26"/>
      <c r="M45" s="26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</row>
    <row r="46" spans="1:244" ht="13.5">
      <c r="A46" s="26"/>
      <c r="B46" s="40"/>
      <c r="C46" s="41"/>
      <c r="D46" s="26" t="s">
        <v>22</v>
      </c>
      <c r="E46" s="26">
        <f>+E14+E24+E34</f>
        <v>65369</v>
      </c>
      <c r="F46" s="26">
        <f>+F14+F24+F34</f>
        <v>70787</v>
      </c>
      <c r="G46" s="26">
        <f>+G14+G24+G34</f>
        <v>71947</v>
      </c>
      <c r="H46" s="26">
        <f>+H14+H24+H34</f>
        <v>81583</v>
      </c>
      <c r="I46" s="26"/>
      <c r="J46" s="26"/>
      <c r="K46" s="26"/>
      <c r="L46" s="26"/>
      <c r="M46" s="26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</row>
    <row r="47" spans="1:244" ht="13.5">
      <c r="A47" s="26"/>
      <c r="B47" s="40"/>
      <c r="C47" s="41"/>
      <c r="D47" s="25" t="s">
        <v>23</v>
      </c>
      <c r="E47" s="26">
        <f>+E15+E25+E35</f>
        <v>68173</v>
      </c>
      <c r="F47" s="26">
        <f>+F15+F25+F35</f>
        <v>75173</v>
      </c>
      <c r="G47" s="26">
        <f>+G15+G25+G35</f>
        <v>93903</v>
      </c>
      <c r="H47" s="26">
        <f>+H15+H25+H35</f>
        <v>91235</v>
      </c>
      <c r="I47" s="26"/>
      <c r="J47" s="26"/>
      <c r="K47" s="26"/>
      <c r="L47" s="26"/>
      <c r="M47" s="26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</row>
    <row r="48" spans="1:244" ht="13.5">
      <c r="A48" s="26"/>
      <c r="B48" s="40"/>
      <c r="C48" s="41"/>
      <c r="D48" s="2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</row>
    <row r="49" spans="1:244" ht="13.5">
      <c r="A49" s="37"/>
      <c r="B49" s="36"/>
      <c r="C49" s="42"/>
      <c r="D49" s="37"/>
      <c r="E49" s="36"/>
      <c r="F49" s="36"/>
      <c r="G49" s="36"/>
      <c r="H49" s="36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</row>
    <row r="50" spans="1:244" ht="13.5">
      <c r="A50" s="25"/>
      <c r="B50" s="25"/>
      <c r="C50" s="25"/>
      <c r="D50" s="30"/>
      <c r="E50" s="25"/>
      <c r="F50" s="25"/>
      <c r="G50" s="25"/>
      <c r="H50" s="26"/>
      <c r="I50" s="26"/>
      <c r="J50" s="26"/>
      <c r="K50" s="26"/>
      <c r="L50" s="26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</row>
    <row r="51" spans="1:244" ht="13.5">
      <c r="A51" s="25" t="s">
        <v>6</v>
      </c>
      <c r="B51" s="25"/>
      <c r="C51" s="25"/>
      <c r="D51" s="25"/>
      <c r="E51" s="25"/>
      <c r="F51" s="25"/>
      <c r="G51" s="25"/>
      <c r="H51" s="26"/>
      <c r="I51" s="26"/>
      <c r="J51" s="26"/>
      <c r="K51" s="26"/>
      <c r="L51" s="26"/>
      <c r="M51" s="26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</row>
    <row r="52" spans="1:244" ht="13.5">
      <c r="A52" s="25"/>
      <c r="B52" s="25"/>
      <c r="C52" s="25"/>
      <c r="D52" s="25"/>
      <c r="E52" s="25"/>
      <c r="F52" s="25"/>
      <c r="G52" s="25"/>
      <c r="H52" s="26"/>
      <c r="I52" s="26"/>
      <c r="J52" s="26"/>
      <c r="K52" s="26"/>
      <c r="L52" s="26"/>
      <c r="M52" s="26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</row>
    <row r="53" spans="1:244" ht="13.5">
      <c r="A53" s="30" t="s">
        <v>7</v>
      </c>
      <c r="B53" s="25"/>
      <c r="C53" s="25"/>
      <c r="D53" s="25"/>
      <c r="E53" s="25"/>
      <c r="F53" s="25"/>
      <c r="G53" s="25"/>
      <c r="H53" s="26"/>
      <c r="I53" s="26"/>
      <c r="J53" s="26"/>
      <c r="K53" s="26"/>
      <c r="L53" s="26"/>
      <c r="M53" s="26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</row>
    <row r="54" spans="1:244" ht="13.5">
      <c r="A54" s="25"/>
      <c r="B54" s="25" t="s">
        <v>13</v>
      </c>
      <c r="C54" s="25"/>
      <c r="D54" s="25" t="s">
        <v>24</v>
      </c>
      <c r="E54" s="25"/>
      <c r="F54" s="25"/>
      <c r="G54" s="25"/>
      <c r="H54" s="26"/>
      <c r="I54" s="26"/>
      <c r="J54" s="26"/>
      <c r="K54" s="26"/>
      <c r="L54" s="26"/>
      <c r="M54" s="26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</row>
    <row r="55" spans="1:244" ht="13.5">
      <c r="A55" s="25"/>
      <c r="B55" s="25" t="s">
        <v>14</v>
      </c>
      <c r="C55" s="25"/>
      <c r="D55" s="25" t="s">
        <v>25</v>
      </c>
      <c r="E55" s="25"/>
      <c r="F55" s="25"/>
      <c r="G55" s="25"/>
      <c r="H55" s="26"/>
      <c r="I55" s="26"/>
      <c r="J55" s="26"/>
      <c r="K55" s="26"/>
      <c r="L55" s="26"/>
      <c r="M55" s="26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</row>
    <row r="56" spans="1:244" ht="13.5">
      <c r="A56" s="25"/>
      <c r="B56" s="25" t="s">
        <v>15</v>
      </c>
      <c r="C56" s="25"/>
      <c r="D56" s="25" t="s">
        <v>26</v>
      </c>
      <c r="E56" s="25"/>
      <c r="F56" s="25"/>
      <c r="G56" s="25"/>
      <c r="H56" s="26"/>
      <c r="I56" s="26"/>
      <c r="J56" s="26"/>
      <c r="K56" s="26"/>
      <c r="L56" s="26"/>
      <c r="M56" s="26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</row>
    <row r="57" spans="1:244" ht="13.5">
      <c r="A57" s="38" t="s">
        <v>8</v>
      </c>
      <c r="B57" s="25"/>
      <c r="C57" s="25"/>
      <c r="D57" s="25"/>
      <c r="E57" s="25"/>
      <c r="F57" s="25"/>
      <c r="G57" s="25"/>
      <c r="H57" s="26"/>
      <c r="I57" s="26"/>
      <c r="J57" s="26"/>
      <c r="K57" s="26"/>
      <c r="L57" s="26"/>
      <c r="M57" s="26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</row>
    <row r="58" spans="1:244" ht="13.5">
      <c r="A58" s="30"/>
      <c r="B58" s="25" t="s">
        <v>13</v>
      </c>
      <c r="C58" s="25"/>
      <c r="D58" s="30" t="s">
        <v>27</v>
      </c>
      <c r="E58" s="25"/>
      <c r="F58" s="25"/>
      <c r="G58" s="25"/>
      <c r="H58" s="26"/>
      <c r="I58" s="26"/>
      <c r="J58" s="26"/>
      <c r="K58" s="26"/>
      <c r="L58" s="26"/>
      <c r="M58" s="26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</row>
    <row r="59" spans="1:244" ht="13.5">
      <c r="A59" s="25"/>
      <c r="B59" s="25" t="s">
        <v>14</v>
      </c>
      <c r="C59" s="25"/>
      <c r="D59" s="25" t="s">
        <v>28</v>
      </c>
      <c r="E59" s="25"/>
      <c r="F59" s="25"/>
      <c r="G59" s="25"/>
      <c r="H59" s="26"/>
      <c r="I59" s="26"/>
      <c r="J59" s="26"/>
      <c r="K59" s="26"/>
      <c r="L59" s="26"/>
      <c r="M59" s="26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</row>
    <row r="60" spans="1:244" ht="13.5">
      <c r="A60" s="25"/>
      <c r="B60" s="25" t="s">
        <v>15</v>
      </c>
      <c r="C60" s="25"/>
      <c r="D60" s="25" t="s">
        <v>26</v>
      </c>
      <c r="E60" s="25"/>
      <c r="F60" s="25"/>
      <c r="G60" s="25"/>
      <c r="H60" s="26"/>
      <c r="I60" s="26"/>
      <c r="J60" s="26"/>
      <c r="K60" s="26"/>
      <c r="L60" s="26"/>
      <c r="M60" s="26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</row>
    <row r="61" spans="1:244" ht="13.5">
      <c r="A61" s="25"/>
      <c r="B61" s="25"/>
      <c r="C61" s="25"/>
      <c r="D61" s="25"/>
      <c r="E61" s="25"/>
      <c r="F61" s="25"/>
      <c r="G61" s="25"/>
      <c r="H61" s="26"/>
      <c r="I61" s="26"/>
      <c r="J61" s="26"/>
      <c r="K61" s="26"/>
      <c r="L61" s="26"/>
      <c r="M61" s="26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</row>
    <row r="62" spans="1:244" ht="13.5">
      <c r="A62" s="26"/>
      <c r="B62" s="25"/>
      <c r="C62" s="41"/>
      <c r="D62" s="26"/>
      <c r="E62" s="25"/>
      <c r="F62" s="25"/>
      <c r="G62" s="25"/>
      <c r="H62" s="26"/>
      <c r="I62" s="26"/>
      <c r="J62" s="26"/>
      <c r="K62" s="26"/>
      <c r="L62" s="26"/>
      <c r="M62" s="26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</row>
    <row r="63" spans="1:244" ht="13.5">
      <c r="A63" s="25"/>
      <c r="B63" s="25"/>
      <c r="C63" s="25"/>
      <c r="D63" s="25"/>
      <c r="E63" s="25"/>
      <c r="F63" s="25"/>
      <c r="G63" s="25"/>
      <c r="H63" s="26"/>
      <c r="I63" s="26"/>
      <c r="J63" s="26"/>
      <c r="K63" s="26"/>
      <c r="L63" s="26"/>
      <c r="M63" s="26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</row>
    <row r="64" spans="1:244" ht="13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</row>
    <row r="65" spans="1:244" ht="13.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</row>
    <row r="66" spans="1:244" ht="13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</row>
    <row r="67" spans="1:244" ht="13.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</row>
    <row r="68" spans="1:244" ht="13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</row>
    <row r="69" spans="1:244" ht="13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</row>
    <row r="70" spans="1:244" ht="13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</row>
    <row r="71" spans="1:244" ht="13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</row>
    <row r="72" spans="1:244" ht="13.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</row>
    <row r="73" spans="1:244" ht="13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</row>
    <row r="74" spans="1:244" ht="13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</row>
    <row r="75" spans="1:244" ht="13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</row>
    <row r="76" spans="1:244" ht="13.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</row>
    <row r="77" spans="1:244" ht="13.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</row>
    <row r="78" spans="1:244" ht="13.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</row>
    <row r="79" spans="1:244" ht="13.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</row>
    <row r="80" spans="1:244" ht="13.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</row>
    <row r="81" spans="1:244" ht="13.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</row>
    <row r="82" spans="1:244" ht="13.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</row>
    <row r="83" spans="1:244" ht="13.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</row>
    <row r="84" spans="1:244" ht="13.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</row>
    <row r="85" spans="1:244" ht="13.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</row>
    <row r="86" spans="1:244" ht="13.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</row>
    <row r="87" spans="1:244" ht="13.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</row>
    <row r="88" spans="1:244" ht="13.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</row>
    <row r="89" spans="1:244" ht="13.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</row>
    <row r="90" spans="1:244" ht="13.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</row>
    <row r="91" spans="1:244" ht="13.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</row>
    <row r="92" spans="1:244" ht="13.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</row>
    <row r="93" spans="1:244" ht="13.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</row>
    <row r="94" spans="1:244" ht="13.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</row>
    <row r="95" spans="1:244" ht="13.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</row>
    <row r="96" spans="1:244" ht="13.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</row>
    <row r="97" spans="1:244" ht="13.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</row>
    <row r="98" spans="1:244" ht="13.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</row>
    <row r="99" spans="1:244" ht="13.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</row>
    <row r="100" spans="1:244" ht="13.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</row>
    <row r="101" spans="1:244" ht="13.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</row>
    <row r="102" spans="1:244" ht="13.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</row>
    <row r="103" spans="1:244" ht="13.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</row>
    <row r="104" spans="1:244" ht="13.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</row>
    <row r="105" spans="1:244" ht="13.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</row>
    <row r="106" spans="1:244" ht="13.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</row>
    <row r="107" spans="1:244" ht="13.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</row>
    <row r="108" spans="1:244" ht="13.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</row>
    <row r="109" spans="1:244" ht="13.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</row>
    <row r="110" spans="1:244" ht="13.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</row>
  </sheetData>
  <sheetProtection/>
  <printOptions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